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そなえ隊\Desktop\関西そなえ隊\定例会\第11回定例会\"/>
    </mc:Choice>
  </mc:AlternateContent>
  <bookViews>
    <workbookView xWindow="0" yWindow="0" windowWidth="20490" windowHeight="7380"/>
  </bookViews>
  <sheets>
    <sheet name="参加リスト" sheetId="2" r:id="rId1"/>
  </sheets>
  <definedNames>
    <definedName name="_xlnm._FilterDatabase" localSheetId="0" hidden="1">参加リスト!$A$5:$J$50</definedName>
    <definedName name="_xlnm.Print_Area" localSheetId="0">参加リスト!$A$1:$J$72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 l="1"/>
  <c r="G24" i="2" l="1"/>
  <c r="G23" i="2"/>
  <c r="G22" i="2"/>
  <c r="G21" i="2"/>
  <c r="G20" i="2"/>
  <c r="G19" i="2" l="1"/>
  <c r="G18" i="2" l="1"/>
  <c r="G17" i="2"/>
  <c r="G16" i="2"/>
  <c r="G15" i="2"/>
  <c r="G14" i="2"/>
  <c r="H60" i="2" l="1"/>
  <c r="H59" i="2"/>
  <c r="G57" i="2"/>
  <c r="G56" i="2"/>
  <c r="G55" i="2"/>
  <c r="G54" i="2"/>
  <c r="G58" i="2"/>
  <c r="G13" i="2" l="1"/>
  <c r="G12" i="2"/>
  <c r="G11" i="2"/>
  <c r="G10" i="2"/>
  <c r="G9" i="2"/>
  <c r="G8" i="2"/>
  <c r="G7" i="2" l="1"/>
  <c r="G6" i="2"/>
  <c r="G59" i="2" l="1"/>
  <c r="G60" i="2"/>
  <c r="H63" i="2" s="1"/>
  <c r="H64" i="2"/>
  <c r="H68" i="2" s="1"/>
  <c r="H70" i="2" s="1"/>
  <c r="H66" i="2" l="1"/>
  <c r="H72" i="2" s="1"/>
</calcChain>
</file>

<file path=xl/sharedStrings.xml><?xml version="1.0" encoding="utf-8"?>
<sst xmlns="http://schemas.openxmlformats.org/spreadsheetml/2006/main" count="162" uniqueCount="118">
  <si>
    <t>№</t>
    <phoneticPr fontId="3"/>
  </si>
  <si>
    <t>所属</t>
  </si>
  <si>
    <t>役職</t>
  </si>
  <si>
    <t>氏名</t>
  </si>
  <si>
    <t>定例会</t>
  </si>
  <si>
    <t>懇親会</t>
  </si>
  <si>
    <t>備考</t>
    <phoneticPr fontId="3"/>
  </si>
  <si>
    <t>広報・営業統括本部長</t>
  </si>
  <si>
    <t>TOTAL人数</t>
  </si>
  <si>
    <t>TOTAL金額</t>
  </si>
  <si>
    <t>合計</t>
  </si>
  <si>
    <t>懇親会キャンセル料</t>
  </si>
  <si>
    <t>そなえ隊収入</t>
    <rPh sb="3" eb="4">
      <t>タイ</t>
    </rPh>
    <rPh sb="4" eb="6">
      <t>シュウニュウ</t>
    </rPh>
    <phoneticPr fontId="3"/>
  </si>
  <si>
    <t>貸会議室費</t>
  </si>
  <si>
    <t>参加形態</t>
    <phoneticPr fontId="3"/>
  </si>
  <si>
    <t>(a)-(b)</t>
    <phoneticPr fontId="3"/>
  </si>
  <si>
    <t>収入(a)</t>
    <phoneticPr fontId="3"/>
  </si>
  <si>
    <t>支出(b)</t>
    <phoneticPr fontId="3"/>
  </si>
  <si>
    <t>役職</t>
    <phoneticPr fontId="3"/>
  </si>
  <si>
    <t>代表取締役</t>
    <phoneticPr fontId="3"/>
  </si>
  <si>
    <t>山本化学工業株式会社</t>
  </si>
  <si>
    <t>専務取締役</t>
  </si>
  <si>
    <t>株式会社ネスト・ジャパン</t>
  </si>
  <si>
    <t>オルウィン株式会社</t>
  </si>
  <si>
    <t>企画ディレクター</t>
    <phoneticPr fontId="3"/>
  </si>
  <si>
    <t>■※・・・隊員（幹事メンバー含む）</t>
    <phoneticPr fontId="3"/>
  </si>
  <si>
    <t>取締役</t>
    <phoneticPr fontId="3"/>
  </si>
  <si>
    <t>隊員</t>
  </si>
  <si>
    <t>湯井 恵美子 ※</t>
    <phoneticPr fontId="3"/>
  </si>
  <si>
    <t>プラス防災</t>
  </si>
  <si>
    <t>代表</t>
  </si>
  <si>
    <t>人と防災未来センター</t>
  </si>
  <si>
    <t>坂本 真理 ※</t>
    <phoneticPr fontId="3"/>
  </si>
  <si>
    <t>理事</t>
  </si>
  <si>
    <t>副理事長</t>
  </si>
  <si>
    <t>山中 清任 ※</t>
    <phoneticPr fontId="3"/>
  </si>
  <si>
    <t>高田 不二雄 ※</t>
    <phoneticPr fontId="3"/>
  </si>
  <si>
    <t>下出谷 良治 ※</t>
    <phoneticPr fontId="3"/>
  </si>
  <si>
    <t>防災・救命用品の企画製造卸売</t>
  </si>
  <si>
    <t>山本 晃大 ※</t>
    <phoneticPr fontId="3"/>
  </si>
  <si>
    <t>平林 英二 ※</t>
    <phoneticPr fontId="3"/>
  </si>
  <si>
    <t>恒吉 孝司 ※</t>
    <phoneticPr fontId="3"/>
  </si>
  <si>
    <t>浦川 健一 ※</t>
    <phoneticPr fontId="3"/>
  </si>
  <si>
    <t>取締役</t>
  </si>
  <si>
    <t>上元 友美 ※</t>
    <phoneticPr fontId="3"/>
  </si>
  <si>
    <t>株式会社ＥＮＴ</t>
  </si>
  <si>
    <t>緊急地震速報販売センター株式会社</t>
  </si>
  <si>
    <t>代表取締役社長</t>
    <phoneticPr fontId="3"/>
  </si>
  <si>
    <t>環境システム課</t>
    <phoneticPr fontId="3"/>
  </si>
  <si>
    <t>ＮＰＯ法人くらしと生活環境を守る会</t>
  </si>
  <si>
    <t>株式会社メビウスＬｉｎＫ</t>
  </si>
  <si>
    <t>柳井 豪 ※</t>
    <phoneticPr fontId="3"/>
  </si>
  <si>
    <t>河内 保明 ※</t>
    <phoneticPr fontId="3"/>
  </si>
  <si>
    <t>国内外の災害 による被害の軽減に貢献する施設。防災・減災に関する様々な情報を発信する</t>
  </si>
  <si>
    <t>女性の視点をいかした新しい防災のご提案</t>
  </si>
  <si>
    <t>医療機器、放射線遮蔽素材及びウェア、ダイビング及びウインドサーフィン用ウェットスーツ素材、メディカル用及びスポーツ用サポーター素材、バイオラバー素材などの製造</t>
  </si>
  <si>
    <t>総合人材サービス事業 ・各企業への人材派遣及び教育訓練業務・企業 経営合理化に関するコンサルティング業務等</t>
  </si>
  <si>
    <t>緊急地震速報の設備に関するサポート</t>
  </si>
  <si>
    <t>防災企業連合　関西そなえ隊　第11回定例会＆懇親会　出席リスト</t>
    <rPh sb="0" eb="2">
      <t>ボウサイ</t>
    </rPh>
    <rPh sb="2" eb="4">
      <t>キギョウ</t>
    </rPh>
    <rPh sb="4" eb="6">
      <t>レンゴウ</t>
    </rPh>
    <rPh sb="7" eb="9">
      <t>カンサイ</t>
    </rPh>
    <rPh sb="12" eb="13">
      <t>タイ</t>
    </rPh>
    <phoneticPr fontId="3"/>
  </si>
  <si>
    <t>平井 道雄 ※</t>
    <phoneticPr fontId="3"/>
  </si>
  <si>
    <t>大阪府立支援学校PTA協議会OB会</t>
  </si>
  <si>
    <t>懇親会費</t>
    <phoneticPr fontId="3"/>
  </si>
  <si>
    <t>事業内容</t>
  </si>
  <si>
    <t>ビジネスマッチングや研修事業・広告、WEB制作</t>
  </si>
  <si>
    <t>地域住民のくらしと生活環境を守る事業に取り組み、河川の浄化対策・緑化事業・高齢者対策に力点を置いている</t>
  </si>
  <si>
    <t>社員研修プログラムの企画・実施、グラフィックデザイン企画・構成・制作・印刷、Webサイト企画・構成・制作・管理、防災グッズ企画・販売、防災イベント企画・運営</t>
  </si>
  <si>
    <t>有限会社協和ブロック</t>
    <phoneticPr fontId="3"/>
  </si>
  <si>
    <t>代表取締役</t>
    <phoneticPr fontId="3"/>
  </si>
  <si>
    <t>株式会社ＮＨＫアイテック関西支社</t>
  </si>
  <si>
    <t>支社長</t>
  </si>
  <si>
    <t>阪井 悦三</t>
  </si>
  <si>
    <t>一般</t>
  </si>
  <si>
    <t>株式会社そごう・西武　西武八尾店</t>
  </si>
  <si>
    <t>施設安全管理担当</t>
  </si>
  <si>
    <t>中島 憲昭 ※</t>
    <phoneticPr fontId="3"/>
  </si>
  <si>
    <t>一般社団法人障害者防災対策支援協会</t>
    <phoneticPr fontId="3"/>
  </si>
  <si>
    <t>事務局</t>
    <phoneticPr fontId="3"/>
  </si>
  <si>
    <t>初</t>
    <rPh sb="0" eb="1">
      <t>ハツ</t>
    </rPh>
    <phoneticPr fontId="3"/>
  </si>
  <si>
    <t>山下 貴弘</t>
    <phoneticPr fontId="3"/>
  </si>
  <si>
    <t>FBを見て</t>
    <rPh sb="3" eb="4">
      <t>ミ</t>
    </rPh>
    <phoneticPr fontId="3"/>
  </si>
  <si>
    <t>株式会社タカオカ</t>
  </si>
  <si>
    <t>笠井 文廣</t>
  </si>
  <si>
    <t>取締役営業部長</t>
  </si>
  <si>
    <t>帝金株式会社</t>
    <phoneticPr fontId="3"/>
  </si>
  <si>
    <t>課長</t>
    <phoneticPr fontId="3"/>
  </si>
  <si>
    <t>下山　和広</t>
    <phoneticPr fontId="3"/>
  </si>
  <si>
    <t>■敬称略・申込順</t>
  </si>
  <si>
    <t>木村 郁夫 ※</t>
    <phoneticPr fontId="3"/>
  </si>
  <si>
    <t>株式会社セブン&amp;アイ・ホールディングスのグループ会社として、百貨店事業(そごう９店舗、西武１５店舗)、法人外商部、専門店ビジネスを展開。　</t>
  </si>
  <si>
    <t>本日のプレゼンテーター</t>
    <phoneticPr fontId="3"/>
  </si>
  <si>
    <t>地震対策</t>
  </si>
  <si>
    <t>「総合技術会社」として、放送・通信・情報分野の設計、 施工、保守の3分野を一体とした事業を推進。</t>
  </si>
  <si>
    <t>全国の防災対策の発展と普及。とりわけ障害者やその関係者を対象とした防災対策の普及と振興に関する活動を行っています。
現在は障害福祉事業所に対する防災対策の導入コンサルティング、対策状況の診断、防災マニュアルの作成指導や情報提供などを行っています。</t>
  </si>
  <si>
    <t>ダンボール製造メーカー</t>
  </si>
  <si>
    <t>車止めメーカー</t>
  </si>
  <si>
    <t>-</t>
  </si>
  <si>
    <t>企画担当</t>
  </si>
  <si>
    <t>ＣＥＯ</t>
  </si>
  <si>
    <t>森口 和歌子 ※</t>
  </si>
  <si>
    <t>一般社団法人tsukuru</t>
  </si>
  <si>
    <t>共同代表理事</t>
  </si>
  <si>
    <t>仲宗根 望</t>
  </si>
  <si>
    <t>福井 英志 ※</t>
  </si>
  <si>
    <t>株式会社メテックス</t>
  </si>
  <si>
    <t>関西支社　支社長代行</t>
  </si>
  <si>
    <t xml:space="preserve">森田 周平 </t>
  </si>
  <si>
    <t>RCCjapan株式会社</t>
  </si>
  <si>
    <t>相島 昭彦 ※</t>
  </si>
  <si>
    <t>国内外の災害 による被害の軽減に貢献する施設。防災・減災に関する様々な情報を発信する。</t>
  </si>
  <si>
    <t>ビジネスコミュニティの運営団体。関西を中心に300社の会員からなるコミュニティで、ビジネスマッチングを目的に交流会、セミナー、講演会、ワークショップ、マッチング支援を行っています。</t>
  </si>
  <si>
    <t xml:space="preserve">平成５年（１９９３年）より、機能・品質・デザインに優れたアメリカ・ヨーロッパの健康・快適用品の輸入を開始しました。 現在では健康・快適用品に加え、家庭用品・旅行用品・食品、防災用品等に取り扱い品目を拡大、世界１５ヶ国、約５５社（２０１４年１２月現在）の総代理店・指定代理店として、皆様のお役に立つ、優れた消費者製品の輸入・国内販売を行っております。　www.metex.co.jp </t>
  </si>
  <si>
    <t>防災用品の販売</t>
  </si>
  <si>
    <t>2015/12/9現在</t>
    <phoneticPr fontId="3"/>
  </si>
  <si>
    <t>マツモラ産業株式会社</t>
  </si>
  <si>
    <t>営業グループ　グループ長</t>
  </si>
  <si>
    <t>大川 隆司</t>
  </si>
  <si>
    <t>初</t>
    <rPh sb="0" eb="1">
      <t>ハツ</t>
    </rPh>
    <phoneticPr fontId="3"/>
  </si>
  <si>
    <t>金属プレス加工業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</si>
</sst>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color theme="1" tint="4.9989318521683403E-2"/>
      <name val="ＭＳ Ｐゴシック"/>
      <family val="3"/>
      <charset val="128"/>
      <scheme val="minor"/>
    </font>
    <font>
      <sz val="14"/>
      <color theme="1" tint="4.9989318521683403E-2"/>
      <name val="ＭＳ Ｐゴシック"/>
      <family val="3"/>
      <charset val="128"/>
      <scheme val="minor"/>
    </font>
    <font>
      <sz val="14"/>
      <color theme="1"/>
      <name val="ＭＳ Ｐゴシック"/>
      <family val="3"/>
      <charset val="128"/>
      <scheme val="minor"/>
    </font>
    <font>
      <b/>
      <sz val="26"/>
      <color theme="1"/>
      <name val="ＭＳ Ｐゴシック"/>
      <family val="3"/>
      <charset val="128"/>
      <scheme val="minor"/>
    </font>
    <font>
      <b/>
      <sz val="14"/>
      <color theme="1" tint="4.9989318521683403E-2"/>
      <name val="ＭＳ Ｐゴシック"/>
      <family val="3"/>
      <charset val="128"/>
      <scheme val="minor"/>
    </font>
    <font>
      <u/>
      <sz val="14"/>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b/>
      <sz val="9"/>
      <color theme="1" tint="4.9989318521683403E-2"/>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2" fillId="0" borderId="0" xfId="0"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center" vertical="center"/>
    </xf>
    <xf numFmtId="38" fontId="5" fillId="0" borderId="0" xfId="1" applyFont="1" applyFill="1" applyAlignment="1">
      <alignment horizontal="right" vertical="center"/>
    </xf>
    <xf numFmtId="38" fontId="5" fillId="0" borderId="1" xfId="1" applyFont="1" applyFill="1" applyBorder="1" applyAlignment="1">
      <alignment horizontal="right" vertical="center"/>
    </xf>
    <xf numFmtId="3" fontId="5" fillId="0" borderId="1" xfId="0" applyNumberFormat="1" applyFont="1" applyFill="1" applyBorder="1" applyAlignment="1">
      <alignment horizontal="right" vertical="center"/>
    </xf>
    <xf numFmtId="38" fontId="6" fillId="0" borderId="1" xfId="0" applyNumberFormat="1" applyFont="1" applyFill="1" applyBorder="1" applyAlignment="1">
      <alignment horizontal="right" vertical="center"/>
    </xf>
    <xf numFmtId="38" fontId="5" fillId="0" borderId="0" xfId="1" applyFont="1" applyFill="1" applyAlignment="1">
      <alignment horizontal="center" vertical="center"/>
    </xf>
    <xf numFmtId="0" fontId="7" fillId="0" borderId="0" xfId="0" applyFont="1" applyFill="1">
      <alignment vertical="center"/>
    </xf>
    <xf numFmtId="0" fontId="6" fillId="0" borderId="0" xfId="0" applyFont="1" applyFill="1" applyAlignment="1">
      <alignment horizontal="center" vertical="center"/>
    </xf>
    <xf numFmtId="0" fontId="9" fillId="0" borderId="0" xfId="0" applyFont="1" applyFill="1">
      <alignment vertical="center"/>
    </xf>
    <xf numFmtId="0" fontId="8" fillId="0" borderId="0" xfId="0" applyFont="1" applyFill="1">
      <alignment vertical="center"/>
    </xf>
    <xf numFmtId="0" fontId="4" fillId="0" borderId="0" xfId="0" applyFont="1" applyFill="1" applyAlignment="1">
      <alignment horizontal="center" vertical="center"/>
    </xf>
    <xf numFmtId="0" fontId="10" fillId="0" borderId="0" xfId="0" applyFont="1" applyFill="1" applyAlignment="1">
      <alignment horizontal="left" vertical="center"/>
    </xf>
    <xf numFmtId="38" fontId="2" fillId="0" borderId="1" xfId="1" applyFont="1" applyFill="1" applyBorder="1" applyAlignment="1">
      <alignment horizontal="center" vertical="center" shrinkToFit="1"/>
    </xf>
    <xf numFmtId="0" fontId="2" fillId="0" borderId="0" xfId="0" applyFont="1" applyFill="1" applyAlignment="1">
      <alignment vertical="center" shrinkToFit="1"/>
    </xf>
    <xf numFmtId="38" fontId="4" fillId="0" borderId="2" xfId="1" applyFont="1" applyFill="1" applyBorder="1" applyAlignment="1">
      <alignment horizontal="center" vertical="center" shrinkToFit="1"/>
    </xf>
    <xf numFmtId="0" fontId="6" fillId="0" borderId="1" xfId="0" applyFont="1" applyFill="1" applyBorder="1" applyAlignment="1">
      <alignment horizontal="right" vertical="center"/>
    </xf>
    <xf numFmtId="38" fontId="5" fillId="0" borderId="1" xfId="1" applyFont="1" applyFill="1" applyBorder="1" applyAlignment="1">
      <alignment horizontal="center" vertical="center"/>
    </xf>
    <xf numFmtId="38" fontId="5" fillId="0" borderId="1" xfId="1" applyFont="1" applyFill="1" applyBorder="1" applyAlignment="1">
      <alignment horizontal="center" vertical="center" shrinkToFit="1"/>
    </xf>
    <xf numFmtId="0" fontId="5" fillId="0" borderId="1" xfId="0" applyFont="1" applyFill="1" applyBorder="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38" fontId="9" fillId="0" borderId="0" xfId="1" applyFont="1" applyFill="1" applyAlignment="1">
      <alignment horizontal="center" vertical="center"/>
    </xf>
    <xf numFmtId="0" fontId="12" fillId="0" borderId="0" xfId="0" applyFont="1" applyFill="1" applyAlignment="1">
      <alignment horizontal="right" vertical="center"/>
    </xf>
    <xf numFmtId="0" fontId="11" fillId="5" borderId="1" xfId="0" applyFont="1" applyFill="1" applyBorder="1" applyAlignment="1">
      <alignment horizontal="center" vertical="center"/>
    </xf>
    <xf numFmtId="38" fontId="11" fillId="5" borderId="1" xfId="1" applyFont="1" applyFill="1" applyBorder="1" applyAlignment="1">
      <alignment horizontal="center" vertical="center"/>
    </xf>
    <xf numFmtId="0" fontId="9"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38" fontId="9" fillId="0" borderId="1" xfId="1" applyFont="1" applyFill="1" applyBorder="1" applyAlignment="1">
      <alignment horizontal="center" vertical="center" shrinkToFit="1"/>
    </xf>
    <xf numFmtId="38" fontId="8" fillId="0" borderId="1" xfId="1" applyFont="1" applyFill="1" applyBorder="1" applyAlignment="1">
      <alignment horizontal="center" vertical="center" shrinkToFit="1"/>
    </xf>
    <xf numFmtId="0" fontId="9" fillId="0" borderId="1" xfId="0" applyFont="1" applyFill="1" applyBorder="1" applyAlignment="1">
      <alignment vertical="center" wrapText="1"/>
    </xf>
    <xf numFmtId="0" fontId="9" fillId="0" borderId="1" xfId="0" applyFont="1" applyFill="1" applyBorder="1">
      <alignment vertical="center"/>
    </xf>
    <xf numFmtId="0" fontId="9" fillId="0" borderId="1" xfId="0" applyFont="1" applyFill="1" applyBorder="1" applyAlignment="1">
      <alignment horizontal="left" vertical="center" shrinkToFit="1"/>
    </xf>
    <xf numFmtId="0" fontId="9" fillId="0" borderId="2" xfId="0" applyFont="1" applyFill="1" applyBorder="1" applyAlignment="1">
      <alignment vertical="center" shrinkToFit="1"/>
    </xf>
    <xf numFmtId="0" fontId="9" fillId="0" borderId="1" xfId="0" applyFont="1" applyFill="1" applyBorder="1" applyAlignment="1">
      <alignment horizontal="center" vertical="center" shrinkToFi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38" fontId="9" fillId="0" borderId="0" xfId="1" applyFont="1" applyFill="1" applyBorder="1" applyAlignment="1">
      <alignment horizontal="center" vertical="center" shrinkToFit="1"/>
    </xf>
    <xf numFmtId="0" fontId="13" fillId="0" borderId="0" xfId="0" applyFont="1" applyFill="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center" vertical="center" shrinkToFit="1"/>
    </xf>
    <xf numFmtId="38" fontId="9" fillId="0" borderId="0" xfId="1" applyFont="1" applyFill="1" applyAlignment="1">
      <alignment horizontal="center" vertical="center" shrinkToFit="1"/>
    </xf>
    <xf numFmtId="0" fontId="11" fillId="5" borderId="1" xfId="0" applyFont="1" applyFill="1" applyBorder="1" applyAlignment="1">
      <alignment horizontal="center" vertical="center" shrinkToFit="1"/>
    </xf>
    <xf numFmtId="38" fontId="11" fillId="5" borderId="1" xfId="1" applyFont="1" applyFill="1" applyBorder="1" applyAlignment="1">
      <alignment horizontal="center" vertical="center" shrinkToFit="1"/>
    </xf>
    <xf numFmtId="0" fontId="9" fillId="0" borderId="1" xfId="0" applyFont="1" applyBorder="1" applyAlignment="1">
      <alignment vertical="center" shrinkToFit="1"/>
    </xf>
    <xf numFmtId="0" fontId="11" fillId="5" borderId="1" xfId="1" applyNumberFormat="1" applyFont="1" applyFill="1" applyBorder="1" applyAlignment="1">
      <alignment horizontal="center" vertical="center"/>
    </xf>
    <xf numFmtId="38" fontId="9" fillId="0" borderId="0" xfId="1" applyFont="1" applyFill="1" applyAlignment="1">
      <alignment horizontal="left" vertical="center"/>
    </xf>
    <xf numFmtId="38" fontId="4" fillId="0" borderId="0" xfId="1" applyFont="1" applyFill="1" applyBorder="1" applyAlignment="1">
      <alignment horizontal="left" vertical="center" shrinkToFit="1"/>
    </xf>
    <xf numFmtId="38" fontId="5" fillId="0" borderId="0" xfId="1" applyFont="1" applyFill="1" applyAlignment="1">
      <alignment horizontal="left" vertical="center"/>
    </xf>
    <xf numFmtId="0" fontId="6"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38" fontId="5" fillId="0" borderId="0" xfId="1" applyFont="1" applyFill="1" applyBorder="1" applyAlignment="1">
      <alignment horizontal="left" vertical="center"/>
    </xf>
    <xf numFmtId="38" fontId="6" fillId="0" borderId="0" xfId="0" applyNumberFormat="1" applyFont="1" applyFill="1" applyBorder="1" applyAlignment="1">
      <alignment horizontal="left" vertical="center"/>
    </xf>
    <xf numFmtId="0" fontId="14" fillId="0" borderId="1" xfId="1" applyNumberFormat="1" applyFont="1" applyFill="1" applyBorder="1" applyAlignment="1">
      <alignment horizontal="left" vertical="center" wrapText="1"/>
    </xf>
    <xf numFmtId="0" fontId="14" fillId="0" borderId="2" xfId="1" applyNumberFormat="1" applyFont="1" applyFill="1" applyBorder="1" applyAlignment="1">
      <alignment horizontal="left" vertical="center" wrapText="1"/>
    </xf>
    <xf numFmtId="0" fontId="14" fillId="0" borderId="0" xfId="1" applyNumberFormat="1" applyFont="1" applyFill="1" applyBorder="1" applyAlignment="1">
      <alignment horizontal="left" vertical="center" wrapText="1"/>
    </xf>
    <xf numFmtId="0" fontId="14" fillId="0" borderId="0" xfId="1" applyNumberFormat="1" applyFont="1" applyFill="1" applyAlignment="1">
      <alignment horizontal="left" vertical="center" wrapText="1"/>
    </xf>
    <xf numFmtId="0" fontId="15" fillId="5" borderId="1" xfId="1" applyNumberFormat="1" applyFont="1" applyFill="1" applyBorder="1" applyAlignment="1">
      <alignment horizontal="left" vertical="center" wrapText="1"/>
    </xf>
    <xf numFmtId="0" fontId="10" fillId="0" borderId="0" xfId="0" applyFont="1" applyFill="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right" vertical="center" shrinkToFit="1"/>
    </xf>
    <xf numFmtId="0" fontId="4" fillId="0" borderId="6" xfId="0" applyFont="1" applyFill="1" applyBorder="1" applyAlignment="1">
      <alignment horizontal="right" vertical="center" shrinkToFit="1"/>
    </xf>
    <xf numFmtId="0" fontId="4" fillId="0" borderId="7" xfId="0" applyFont="1" applyFill="1" applyBorder="1" applyAlignment="1">
      <alignment horizontal="right" vertical="center" shrinkToFit="1"/>
    </xf>
    <xf numFmtId="0" fontId="4" fillId="0" borderId="8" xfId="0"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topLeftCell="A4" zoomScale="85" zoomScaleNormal="85" zoomScaleSheetLayoutView="55" workbookViewId="0">
      <selection activeCell="I23" sqref="I23"/>
    </sheetView>
  </sheetViews>
  <sheetFormatPr defaultColWidth="9" defaultRowHeight="14" x14ac:dyDescent="0.2"/>
  <cols>
    <col min="1" max="1" width="5.1796875" style="5" customWidth="1"/>
    <col min="2" max="2" width="4" style="12" customWidth="1"/>
    <col min="3" max="3" width="36" style="4" bestFit="1" customWidth="1"/>
    <col min="4" max="4" width="22.26953125" style="4" bestFit="1" customWidth="1"/>
    <col min="5" max="5" width="14.90625" style="4" bestFit="1" customWidth="1"/>
    <col min="6" max="6" width="15.36328125" style="5" bestFit="1" customWidth="1"/>
    <col min="7" max="8" width="13.7265625" style="10" bestFit="1" customWidth="1"/>
    <col min="9" max="9" width="102.7265625" style="6" bestFit="1" customWidth="1"/>
    <col min="10" max="10" width="19.90625" style="60" bestFit="1" customWidth="1"/>
    <col min="11" max="11" width="19.90625" style="4" bestFit="1" customWidth="1"/>
    <col min="12" max="16384" width="9" style="4"/>
  </cols>
  <sheetData>
    <row r="1" spans="1:11" s="1" customFormat="1" ht="35.25" customHeight="1" x14ac:dyDescent="0.2">
      <c r="A1" s="80" t="s">
        <v>58</v>
      </c>
      <c r="B1" s="80"/>
      <c r="C1" s="80"/>
      <c r="D1" s="80"/>
      <c r="E1" s="80"/>
      <c r="F1" s="80"/>
      <c r="G1" s="80"/>
      <c r="H1" s="80"/>
      <c r="I1" s="80"/>
      <c r="J1" s="80"/>
      <c r="K1" s="70"/>
    </row>
    <row r="2" spans="1:11" s="1" customFormat="1" ht="11.5" customHeight="1" x14ac:dyDescent="0.2">
      <c r="A2" s="24"/>
      <c r="B2" s="24"/>
      <c r="C2" s="24"/>
      <c r="D2" s="24"/>
      <c r="E2" s="24"/>
      <c r="F2" s="24"/>
      <c r="G2" s="24"/>
      <c r="H2" s="24"/>
      <c r="I2" s="16"/>
      <c r="J2" s="24"/>
    </row>
    <row r="3" spans="1:11" ht="16.5" x14ac:dyDescent="0.2">
      <c r="A3" s="25" t="s">
        <v>25</v>
      </c>
      <c r="B3" s="26"/>
      <c r="C3" s="27"/>
      <c r="D3" s="13"/>
      <c r="E3" s="13"/>
      <c r="F3" s="28"/>
      <c r="G3" s="29"/>
      <c r="H3" s="29"/>
      <c r="I3" s="58"/>
      <c r="J3" s="30" t="s">
        <v>112</v>
      </c>
    </row>
    <row r="4" spans="1:11" ht="16.5" x14ac:dyDescent="0.2">
      <c r="A4" s="25" t="s">
        <v>86</v>
      </c>
      <c r="B4" s="26"/>
      <c r="C4" s="27"/>
      <c r="D4" s="13"/>
      <c r="E4" s="13"/>
      <c r="F4" s="28"/>
      <c r="G4" s="29"/>
      <c r="H4" s="29"/>
      <c r="I4" s="58"/>
      <c r="J4" s="13"/>
    </row>
    <row r="5" spans="1:11" s="11" customFormat="1" ht="18" customHeight="1" x14ac:dyDescent="0.2">
      <c r="A5" s="31" t="s">
        <v>0</v>
      </c>
      <c r="B5" s="31"/>
      <c r="C5" s="31" t="s">
        <v>1</v>
      </c>
      <c r="D5" s="31" t="s">
        <v>18</v>
      </c>
      <c r="E5" s="31" t="s">
        <v>3</v>
      </c>
      <c r="F5" s="31" t="s">
        <v>14</v>
      </c>
      <c r="G5" s="32" t="s">
        <v>4</v>
      </c>
      <c r="H5" s="32" t="s">
        <v>5</v>
      </c>
      <c r="I5" s="57" t="s">
        <v>62</v>
      </c>
      <c r="J5" s="31" t="s">
        <v>6</v>
      </c>
    </row>
    <row r="6" spans="1:11" ht="35.15" customHeight="1" x14ac:dyDescent="0.2">
      <c r="A6" s="33">
        <v>1</v>
      </c>
      <c r="B6" s="34"/>
      <c r="C6" s="35" t="s">
        <v>22</v>
      </c>
      <c r="D6" s="35" t="s">
        <v>7</v>
      </c>
      <c r="E6" s="36" t="s">
        <v>37</v>
      </c>
      <c r="F6" s="37" t="s">
        <v>27</v>
      </c>
      <c r="G6" s="38">
        <f>IF(F6="","",IF(F6="一般",2000,1000))</f>
        <v>1000</v>
      </c>
      <c r="H6" s="39">
        <v>3500</v>
      </c>
      <c r="I6" s="65" t="s">
        <v>38</v>
      </c>
      <c r="J6" s="35"/>
    </row>
    <row r="7" spans="1:11" ht="35.15" customHeight="1" x14ac:dyDescent="0.2">
      <c r="A7" s="33">
        <v>2</v>
      </c>
      <c r="B7" s="34"/>
      <c r="C7" s="35" t="s">
        <v>22</v>
      </c>
      <c r="D7" s="35"/>
      <c r="E7" s="36" t="s">
        <v>44</v>
      </c>
      <c r="F7" s="37" t="s">
        <v>27</v>
      </c>
      <c r="G7" s="38">
        <f>IF(F7="","",IF(F7="一般",2000,1000))</f>
        <v>1000</v>
      </c>
      <c r="H7" s="39">
        <v>3500</v>
      </c>
      <c r="I7" s="65" t="s">
        <v>38</v>
      </c>
      <c r="J7" s="35"/>
    </row>
    <row r="8" spans="1:11" ht="35.15" customHeight="1" x14ac:dyDescent="0.2">
      <c r="A8" s="33">
        <v>3</v>
      </c>
      <c r="B8" s="34"/>
      <c r="C8" s="35" t="s">
        <v>20</v>
      </c>
      <c r="D8" s="35" t="s">
        <v>21</v>
      </c>
      <c r="E8" s="36" t="s">
        <v>39</v>
      </c>
      <c r="F8" s="37" t="s">
        <v>27</v>
      </c>
      <c r="G8" s="38">
        <f t="shared" ref="G8:G25" si="0">IF(F8="","",IF(F8="一般",2000,1000))</f>
        <v>1000</v>
      </c>
      <c r="H8" s="39">
        <v>3500</v>
      </c>
      <c r="I8" s="65" t="s">
        <v>55</v>
      </c>
      <c r="J8" s="35"/>
    </row>
    <row r="9" spans="1:11" ht="35.15" customHeight="1" x14ac:dyDescent="0.2">
      <c r="A9" s="33">
        <v>4</v>
      </c>
      <c r="B9" s="34"/>
      <c r="C9" s="35" t="s">
        <v>31</v>
      </c>
      <c r="D9" s="35" t="s">
        <v>24</v>
      </c>
      <c r="E9" s="36" t="s">
        <v>40</v>
      </c>
      <c r="F9" s="37" t="s">
        <v>27</v>
      </c>
      <c r="G9" s="38">
        <f t="shared" si="0"/>
        <v>1000</v>
      </c>
      <c r="H9" s="39">
        <v>3500</v>
      </c>
      <c r="I9" s="65" t="s">
        <v>53</v>
      </c>
      <c r="J9" s="35"/>
    </row>
    <row r="10" spans="1:11" ht="35.15" customHeight="1" x14ac:dyDescent="0.2">
      <c r="A10" s="33">
        <v>5</v>
      </c>
      <c r="B10" s="34"/>
      <c r="C10" s="35" t="s">
        <v>23</v>
      </c>
      <c r="D10" s="35" t="s">
        <v>26</v>
      </c>
      <c r="E10" s="35" t="s">
        <v>41</v>
      </c>
      <c r="F10" s="37" t="s">
        <v>27</v>
      </c>
      <c r="G10" s="38">
        <f t="shared" si="0"/>
        <v>1000</v>
      </c>
      <c r="H10" s="39">
        <v>3500</v>
      </c>
      <c r="I10" s="65" t="s">
        <v>65</v>
      </c>
      <c r="J10" s="35"/>
    </row>
    <row r="11" spans="1:11" ht="35.15" customHeight="1" x14ac:dyDescent="0.2">
      <c r="A11" s="33">
        <v>6</v>
      </c>
      <c r="B11" s="34"/>
      <c r="C11" s="35" t="s">
        <v>50</v>
      </c>
      <c r="D11" s="35" t="s">
        <v>19</v>
      </c>
      <c r="E11" s="35" t="s">
        <v>42</v>
      </c>
      <c r="F11" s="37" t="s">
        <v>27</v>
      </c>
      <c r="G11" s="38">
        <f t="shared" si="0"/>
        <v>1000</v>
      </c>
      <c r="H11" s="39">
        <v>3500</v>
      </c>
      <c r="I11" s="65" t="s">
        <v>63</v>
      </c>
      <c r="J11" s="35"/>
    </row>
    <row r="12" spans="1:11" ht="35.15" customHeight="1" x14ac:dyDescent="0.2">
      <c r="A12" s="33">
        <v>7</v>
      </c>
      <c r="B12" s="34"/>
      <c r="C12" s="35" t="s">
        <v>49</v>
      </c>
      <c r="D12" s="35" t="s">
        <v>34</v>
      </c>
      <c r="E12" s="36" t="s">
        <v>35</v>
      </c>
      <c r="F12" s="37" t="s">
        <v>27</v>
      </c>
      <c r="G12" s="38">
        <f t="shared" si="0"/>
        <v>1000</v>
      </c>
      <c r="H12" s="39">
        <v>3500</v>
      </c>
      <c r="I12" s="65" t="s">
        <v>64</v>
      </c>
      <c r="J12" s="35"/>
    </row>
    <row r="13" spans="1:11" ht="35.15" customHeight="1" x14ac:dyDescent="0.2">
      <c r="A13" s="33">
        <v>8</v>
      </c>
      <c r="B13" s="34"/>
      <c r="C13" s="35" t="s">
        <v>49</v>
      </c>
      <c r="D13" s="35" t="s">
        <v>33</v>
      </c>
      <c r="E13" s="36" t="s">
        <v>36</v>
      </c>
      <c r="F13" s="37" t="s">
        <v>27</v>
      </c>
      <c r="G13" s="38">
        <f t="shared" si="0"/>
        <v>1000</v>
      </c>
      <c r="H13" s="39">
        <v>3500</v>
      </c>
      <c r="I13" s="65" t="s">
        <v>64</v>
      </c>
      <c r="J13" s="35"/>
    </row>
    <row r="14" spans="1:11" ht="34.5" customHeight="1" x14ac:dyDescent="0.2">
      <c r="A14" s="33">
        <v>9</v>
      </c>
      <c r="B14" s="34"/>
      <c r="C14" s="35" t="s">
        <v>66</v>
      </c>
      <c r="D14" s="35" t="s">
        <v>67</v>
      </c>
      <c r="E14" s="36" t="s">
        <v>87</v>
      </c>
      <c r="F14" s="37" t="s">
        <v>27</v>
      </c>
      <c r="G14" s="38">
        <f t="shared" si="0"/>
        <v>1000</v>
      </c>
      <c r="H14" s="39" t="s">
        <v>95</v>
      </c>
      <c r="I14" s="65" t="s">
        <v>90</v>
      </c>
      <c r="J14" s="35"/>
    </row>
    <row r="15" spans="1:11" ht="35.15" customHeight="1" x14ac:dyDescent="0.2">
      <c r="A15" s="33">
        <v>10</v>
      </c>
      <c r="B15" s="34"/>
      <c r="C15" s="56" t="s">
        <v>68</v>
      </c>
      <c r="D15" s="40" t="s">
        <v>69</v>
      </c>
      <c r="E15" s="41" t="s">
        <v>70</v>
      </c>
      <c r="F15" s="37" t="s">
        <v>71</v>
      </c>
      <c r="G15" s="38">
        <f t="shared" si="0"/>
        <v>2000</v>
      </c>
      <c r="H15" s="39" t="s">
        <v>95</v>
      </c>
      <c r="I15" s="65" t="s">
        <v>91</v>
      </c>
      <c r="J15" s="35"/>
    </row>
    <row r="16" spans="1:11" ht="35.15" customHeight="1" x14ac:dyDescent="0.2">
      <c r="A16" s="33">
        <v>11</v>
      </c>
      <c r="B16" s="34"/>
      <c r="C16" s="35" t="s">
        <v>72</v>
      </c>
      <c r="D16" s="35" t="s">
        <v>73</v>
      </c>
      <c r="E16" s="36" t="s">
        <v>74</v>
      </c>
      <c r="F16" s="37" t="s">
        <v>27</v>
      </c>
      <c r="G16" s="38">
        <f t="shared" si="0"/>
        <v>1000</v>
      </c>
      <c r="H16" s="39">
        <v>3500</v>
      </c>
      <c r="I16" s="65" t="s">
        <v>88</v>
      </c>
      <c r="J16" s="35"/>
    </row>
    <row r="17" spans="1:10" ht="35.15" customHeight="1" x14ac:dyDescent="0.2">
      <c r="A17" s="33">
        <v>12</v>
      </c>
      <c r="B17" s="34" t="s">
        <v>77</v>
      </c>
      <c r="C17" s="35" t="s">
        <v>75</v>
      </c>
      <c r="D17" s="35" t="s">
        <v>76</v>
      </c>
      <c r="E17" s="35" t="s">
        <v>78</v>
      </c>
      <c r="F17" s="37" t="s">
        <v>71</v>
      </c>
      <c r="G17" s="38">
        <f t="shared" si="0"/>
        <v>2000</v>
      </c>
      <c r="H17" s="39">
        <v>3500</v>
      </c>
      <c r="I17" s="65" t="s">
        <v>92</v>
      </c>
      <c r="J17" s="35" t="s">
        <v>79</v>
      </c>
    </row>
    <row r="18" spans="1:10" ht="35.15" customHeight="1" x14ac:dyDescent="0.2">
      <c r="A18" s="33">
        <v>13</v>
      </c>
      <c r="B18" s="34"/>
      <c r="C18" s="35" t="s">
        <v>80</v>
      </c>
      <c r="D18" s="35" t="s">
        <v>82</v>
      </c>
      <c r="E18" s="36" t="s">
        <v>81</v>
      </c>
      <c r="F18" s="37" t="s">
        <v>71</v>
      </c>
      <c r="G18" s="38">
        <f t="shared" si="0"/>
        <v>2000</v>
      </c>
      <c r="H18" s="39">
        <v>3500</v>
      </c>
      <c r="I18" s="65" t="s">
        <v>93</v>
      </c>
      <c r="J18" s="35"/>
    </row>
    <row r="19" spans="1:10" ht="35.15" customHeight="1" x14ac:dyDescent="0.2">
      <c r="A19" s="33">
        <v>14</v>
      </c>
      <c r="B19" s="34"/>
      <c r="C19" s="35" t="s">
        <v>83</v>
      </c>
      <c r="D19" s="35" t="s">
        <v>84</v>
      </c>
      <c r="E19" s="35" t="s">
        <v>85</v>
      </c>
      <c r="F19" s="37" t="s">
        <v>71</v>
      </c>
      <c r="G19" s="38">
        <f t="shared" si="0"/>
        <v>2000</v>
      </c>
      <c r="H19" s="39">
        <v>3500</v>
      </c>
      <c r="I19" s="65" t="s">
        <v>94</v>
      </c>
      <c r="J19" s="35"/>
    </row>
    <row r="20" spans="1:10" ht="35.15" customHeight="1" x14ac:dyDescent="0.2">
      <c r="A20" s="33">
        <v>15</v>
      </c>
      <c r="B20" s="34"/>
      <c r="C20" s="35" t="s">
        <v>31</v>
      </c>
      <c r="D20" s="35" t="s">
        <v>96</v>
      </c>
      <c r="E20" s="35" t="s">
        <v>98</v>
      </c>
      <c r="F20" s="37" t="s">
        <v>27</v>
      </c>
      <c r="G20" s="38">
        <f t="shared" si="0"/>
        <v>1000</v>
      </c>
      <c r="H20" s="39">
        <v>3500</v>
      </c>
      <c r="I20" s="65" t="s">
        <v>108</v>
      </c>
      <c r="J20" s="35"/>
    </row>
    <row r="21" spans="1:10" ht="35.15" customHeight="1" x14ac:dyDescent="0.2">
      <c r="A21" s="33">
        <v>16</v>
      </c>
      <c r="B21" s="34"/>
      <c r="C21" s="35" t="s">
        <v>99</v>
      </c>
      <c r="D21" s="35" t="s">
        <v>100</v>
      </c>
      <c r="E21" s="36" t="s">
        <v>101</v>
      </c>
      <c r="F21" s="37" t="s">
        <v>71</v>
      </c>
      <c r="G21" s="38">
        <f t="shared" si="0"/>
        <v>2000</v>
      </c>
      <c r="H21" s="39">
        <v>3500</v>
      </c>
      <c r="I21" s="65" t="s">
        <v>109</v>
      </c>
      <c r="J21" s="35"/>
    </row>
    <row r="22" spans="1:10" ht="35.15" customHeight="1" x14ac:dyDescent="0.2">
      <c r="A22" s="33">
        <v>17</v>
      </c>
      <c r="B22" s="34"/>
      <c r="C22" s="35" t="s">
        <v>49</v>
      </c>
      <c r="D22" s="35" t="s">
        <v>33</v>
      </c>
      <c r="E22" s="36" t="s">
        <v>102</v>
      </c>
      <c r="F22" s="37" t="s">
        <v>27</v>
      </c>
      <c r="G22" s="38">
        <f t="shared" si="0"/>
        <v>1000</v>
      </c>
      <c r="H22" s="39">
        <v>3500</v>
      </c>
      <c r="I22" s="65" t="s">
        <v>64</v>
      </c>
      <c r="J22" s="35"/>
    </row>
    <row r="23" spans="1:10" ht="35.15" customHeight="1" x14ac:dyDescent="0.2">
      <c r="A23" s="33">
        <v>18</v>
      </c>
      <c r="B23" s="34"/>
      <c r="C23" s="35" t="s">
        <v>103</v>
      </c>
      <c r="D23" s="35" t="s">
        <v>104</v>
      </c>
      <c r="E23" s="35" t="s">
        <v>105</v>
      </c>
      <c r="F23" s="37" t="s">
        <v>71</v>
      </c>
      <c r="G23" s="38">
        <f t="shared" si="0"/>
        <v>2000</v>
      </c>
      <c r="H23" s="39">
        <v>3500</v>
      </c>
      <c r="I23" s="65" t="s">
        <v>110</v>
      </c>
      <c r="J23" s="35"/>
    </row>
    <row r="24" spans="1:10" ht="35.15" customHeight="1" x14ac:dyDescent="0.2">
      <c r="A24" s="33">
        <v>19</v>
      </c>
      <c r="B24" s="34"/>
      <c r="C24" s="35" t="s">
        <v>106</v>
      </c>
      <c r="D24" s="35" t="s">
        <v>97</v>
      </c>
      <c r="E24" s="36" t="s">
        <v>107</v>
      </c>
      <c r="F24" s="37" t="s">
        <v>27</v>
      </c>
      <c r="G24" s="38">
        <f t="shared" si="0"/>
        <v>1000</v>
      </c>
      <c r="H24" s="39">
        <v>3500</v>
      </c>
      <c r="I24" s="65" t="s">
        <v>111</v>
      </c>
      <c r="J24" s="35"/>
    </row>
    <row r="25" spans="1:10" ht="35.15" customHeight="1" x14ac:dyDescent="0.2">
      <c r="A25" s="33">
        <v>20</v>
      </c>
      <c r="B25" s="34" t="s">
        <v>116</v>
      </c>
      <c r="C25" s="35" t="s">
        <v>113</v>
      </c>
      <c r="D25" s="35" t="s">
        <v>114</v>
      </c>
      <c r="E25" s="36" t="s">
        <v>115</v>
      </c>
      <c r="F25" s="37" t="s">
        <v>27</v>
      </c>
      <c r="G25" s="38">
        <f t="shared" si="0"/>
        <v>1000</v>
      </c>
      <c r="H25" s="39">
        <v>3500</v>
      </c>
      <c r="I25" s="65" t="s">
        <v>117</v>
      </c>
      <c r="J25" s="36"/>
    </row>
    <row r="26" spans="1:10" ht="35.15" customHeight="1" x14ac:dyDescent="0.2">
      <c r="A26" s="33">
        <v>21</v>
      </c>
      <c r="B26" s="34"/>
      <c r="C26" s="35"/>
      <c r="D26" s="35"/>
      <c r="E26" s="36"/>
      <c r="F26" s="37"/>
      <c r="G26" s="38"/>
      <c r="H26" s="39"/>
      <c r="I26" s="65"/>
      <c r="J26" s="36"/>
    </row>
    <row r="27" spans="1:10" ht="35.15" customHeight="1" x14ac:dyDescent="0.2">
      <c r="A27" s="33">
        <v>22</v>
      </c>
      <c r="B27" s="34"/>
      <c r="C27" s="35"/>
      <c r="D27" s="35"/>
      <c r="E27" s="35"/>
      <c r="F27" s="37"/>
      <c r="G27" s="38"/>
      <c r="H27" s="39"/>
      <c r="I27" s="65"/>
      <c r="J27" s="35"/>
    </row>
    <row r="28" spans="1:10" ht="35.15" customHeight="1" x14ac:dyDescent="0.2">
      <c r="A28" s="33">
        <v>23</v>
      </c>
      <c r="B28" s="34"/>
      <c r="C28" s="35"/>
      <c r="D28" s="42"/>
      <c r="E28" s="35"/>
      <c r="F28" s="37"/>
      <c r="G28" s="38"/>
      <c r="H28" s="39"/>
      <c r="I28" s="65"/>
      <c r="J28" s="35"/>
    </row>
    <row r="29" spans="1:10" ht="35.15" customHeight="1" x14ac:dyDescent="0.2">
      <c r="A29" s="33">
        <v>24</v>
      </c>
      <c r="B29" s="34"/>
      <c r="C29" s="35"/>
      <c r="D29" s="42"/>
      <c r="E29" s="35"/>
      <c r="F29" s="37"/>
      <c r="G29" s="38"/>
      <c r="H29" s="39"/>
      <c r="I29" s="65"/>
      <c r="J29" s="35"/>
    </row>
    <row r="30" spans="1:10" ht="35.15" customHeight="1" x14ac:dyDescent="0.2">
      <c r="A30" s="33">
        <v>25</v>
      </c>
      <c r="B30" s="34"/>
      <c r="C30" s="35"/>
      <c r="D30" s="35"/>
      <c r="E30" s="35"/>
      <c r="F30" s="37"/>
      <c r="G30" s="38"/>
      <c r="H30" s="39"/>
      <c r="I30" s="65"/>
      <c r="J30" s="35"/>
    </row>
    <row r="31" spans="1:10" ht="35.15" customHeight="1" x14ac:dyDescent="0.2">
      <c r="A31" s="33">
        <v>26</v>
      </c>
      <c r="B31" s="34"/>
      <c r="C31" s="35"/>
      <c r="D31" s="35"/>
      <c r="E31" s="35"/>
      <c r="F31" s="37"/>
      <c r="G31" s="38"/>
      <c r="H31" s="39"/>
      <c r="I31" s="65"/>
      <c r="J31" s="35"/>
    </row>
    <row r="32" spans="1:10" ht="35.15" customHeight="1" x14ac:dyDescent="0.2">
      <c r="A32" s="33">
        <v>27</v>
      </c>
      <c r="B32" s="34"/>
      <c r="C32" s="35"/>
      <c r="D32" s="35"/>
      <c r="E32" s="36"/>
      <c r="F32" s="37"/>
      <c r="G32" s="38"/>
      <c r="H32" s="39"/>
      <c r="I32" s="65"/>
      <c r="J32" s="35"/>
    </row>
    <row r="33" spans="1:10" ht="35.15" customHeight="1" x14ac:dyDescent="0.2">
      <c r="A33" s="33">
        <v>28</v>
      </c>
      <c r="B33" s="34"/>
      <c r="C33" s="35"/>
      <c r="D33" s="35"/>
      <c r="E33" s="36"/>
      <c r="F33" s="37"/>
      <c r="G33" s="38"/>
      <c r="H33" s="39"/>
      <c r="I33" s="65"/>
      <c r="J33" s="35"/>
    </row>
    <row r="34" spans="1:10" ht="35.15" customHeight="1" x14ac:dyDescent="0.2">
      <c r="A34" s="33">
        <v>29</v>
      </c>
      <c r="B34" s="34"/>
      <c r="C34" s="35"/>
      <c r="D34" s="35"/>
      <c r="E34" s="36"/>
      <c r="F34" s="37"/>
      <c r="G34" s="38"/>
      <c r="H34" s="39"/>
      <c r="I34" s="65"/>
      <c r="J34" s="35"/>
    </row>
    <row r="35" spans="1:10" ht="35.15" customHeight="1" x14ac:dyDescent="0.2">
      <c r="A35" s="33">
        <v>30</v>
      </c>
      <c r="B35" s="34"/>
      <c r="C35" s="35"/>
      <c r="D35" s="35"/>
      <c r="E35" s="36"/>
      <c r="F35" s="37"/>
      <c r="G35" s="38"/>
      <c r="H35" s="39"/>
      <c r="I35" s="65"/>
      <c r="J35" s="35"/>
    </row>
    <row r="36" spans="1:10" ht="35.15" customHeight="1" x14ac:dyDescent="0.2">
      <c r="A36" s="33">
        <v>31</v>
      </c>
      <c r="B36" s="34"/>
      <c r="C36" s="35"/>
      <c r="D36" s="35"/>
      <c r="E36" s="36"/>
      <c r="F36" s="37"/>
      <c r="G36" s="38"/>
      <c r="H36" s="39"/>
      <c r="I36" s="65"/>
      <c r="J36" s="35"/>
    </row>
    <row r="37" spans="1:10" ht="35.15" customHeight="1" x14ac:dyDescent="0.2">
      <c r="A37" s="33">
        <v>32</v>
      </c>
      <c r="B37" s="34"/>
      <c r="C37" s="35"/>
      <c r="D37" s="35"/>
      <c r="E37" s="35"/>
      <c r="F37" s="37"/>
      <c r="G37" s="38"/>
      <c r="H37" s="39"/>
      <c r="I37" s="65"/>
      <c r="J37" s="35"/>
    </row>
    <row r="38" spans="1:10" ht="35.15" customHeight="1" x14ac:dyDescent="0.2">
      <c r="A38" s="33">
        <v>33</v>
      </c>
      <c r="B38" s="34"/>
      <c r="C38" s="35"/>
      <c r="D38" s="35"/>
      <c r="E38" s="36"/>
      <c r="F38" s="37"/>
      <c r="G38" s="38"/>
      <c r="H38" s="39"/>
      <c r="I38" s="66"/>
      <c r="J38" s="43"/>
    </row>
    <row r="39" spans="1:10" ht="35.15" customHeight="1" x14ac:dyDescent="0.2">
      <c r="A39" s="33">
        <v>34</v>
      </c>
      <c r="B39" s="34"/>
      <c r="C39" s="35"/>
      <c r="D39" s="35"/>
      <c r="E39" s="36"/>
      <c r="F39" s="37"/>
      <c r="G39" s="38"/>
      <c r="H39" s="39"/>
      <c r="I39" s="65"/>
      <c r="J39" s="35"/>
    </row>
    <row r="40" spans="1:10" ht="35.15" customHeight="1" x14ac:dyDescent="0.2">
      <c r="A40" s="33">
        <v>35</v>
      </c>
      <c r="B40" s="34"/>
      <c r="C40" s="35"/>
      <c r="D40" s="35"/>
      <c r="E40" s="35"/>
      <c r="F40" s="37"/>
      <c r="G40" s="38"/>
      <c r="H40" s="39"/>
      <c r="I40" s="65"/>
      <c r="J40" s="35"/>
    </row>
    <row r="41" spans="1:10" ht="35.15" customHeight="1" x14ac:dyDescent="0.2">
      <c r="A41" s="33">
        <v>36</v>
      </c>
      <c r="B41" s="34"/>
      <c r="C41" s="35"/>
      <c r="D41" s="42"/>
      <c r="E41" s="35"/>
      <c r="F41" s="37"/>
      <c r="G41" s="38"/>
      <c r="H41" s="39"/>
      <c r="I41" s="65"/>
      <c r="J41" s="35"/>
    </row>
    <row r="42" spans="1:10" ht="35.15" customHeight="1" x14ac:dyDescent="0.2">
      <c r="A42" s="33">
        <v>37</v>
      </c>
      <c r="B42" s="34"/>
      <c r="C42" s="35"/>
      <c r="D42" s="35"/>
      <c r="E42" s="36"/>
      <c r="F42" s="37"/>
      <c r="G42" s="38"/>
      <c r="H42" s="39"/>
      <c r="I42" s="65"/>
      <c r="J42" s="35"/>
    </row>
    <row r="43" spans="1:10" ht="35.15" customHeight="1" x14ac:dyDescent="0.2">
      <c r="A43" s="33">
        <v>38</v>
      </c>
      <c r="B43" s="34"/>
      <c r="C43" s="35"/>
      <c r="D43" s="35"/>
      <c r="E43" s="36"/>
      <c r="F43" s="37"/>
      <c r="G43" s="38"/>
      <c r="H43" s="39"/>
      <c r="I43" s="65"/>
      <c r="J43" s="35"/>
    </row>
    <row r="44" spans="1:10" ht="35.15" customHeight="1" x14ac:dyDescent="0.2">
      <c r="A44" s="33">
        <v>39</v>
      </c>
      <c r="B44" s="34"/>
      <c r="C44" s="35"/>
      <c r="D44" s="35"/>
      <c r="E44" s="36"/>
      <c r="F44" s="37"/>
      <c r="G44" s="38"/>
      <c r="H44" s="39"/>
      <c r="I44" s="65"/>
      <c r="J44" s="35"/>
    </row>
    <row r="45" spans="1:10" ht="35.15" customHeight="1" x14ac:dyDescent="0.2">
      <c r="A45" s="33">
        <v>40</v>
      </c>
      <c r="B45" s="34"/>
      <c r="C45" s="35"/>
      <c r="D45" s="35"/>
      <c r="E45" s="35"/>
      <c r="F45" s="37"/>
      <c r="G45" s="38"/>
      <c r="H45" s="39"/>
      <c r="I45" s="65"/>
      <c r="J45" s="35"/>
    </row>
    <row r="46" spans="1:10" ht="35.15" customHeight="1" x14ac:dyDescent="0.2">
      <c r="A46" s="33">
        <v>41</v>
      </c>
      <c r="B46" s="34"/>
      <c r="C46" s="35"/>
      <c r="D46" s="35"/>
      <c r="E46" s="35"/>
      <c r="F46" s="37"/>
      <c r="G46" s="38"/>
      <c r="H46" s="39"/>
      <c r="I46" s="65"/>
      <c r="J46" s="35"/>
    </row>
    <row r="47" spans="1:10" ht="35.15" customHeight="1" x14ac:dyDescent="0.2">
      <c r="A47" s="33">
        <v>42</v>
      </c>
      <c r="B47" s="34"/>
      <c r="C47" s="35"/>
      <c r="D47" s="35"/>
      <c r="E47" s="35"/>
      <c r="F47" s="37"/>
      <c r="G47" s="38"/>
      <c r="H47" s="39"/>
      <c r="I47" s="65"/>
      <c r="J47" s="35"/>
    </row>
    <row r="48" spans="1:10" ht="35.15" customHeight="1" x14ac:dyDescent="0.2">
      <c r="A48" s="33">
        <v>43</v>
      </c>
      <c r="B48" s="34"/>
      <c r="C48" s="35"/>
      <c r="D48" s="35"/>
      <c r="E48" s="35"/>
      <c r="F48" s="37"/>
      <c r="G48" s="38"/>
      <c r="H48" s="39"/>
      <c r="I48" s="65"/>
      <c r="J48" s="35"/>
    </row>
    <row r="49" spans="1:10" ht="35.15" customHeight="1" x14ac:dyDescent="0.2">
      <c r="A49" s="33">
        <v>44</v>
      </c>
      <c r="B49" s="34"/>
      <c r="C49" s="44"/>
      <c r="D49" s="35"/>
      <c r="E49" s="36"/>
      <c r="F49" s="37"/>
      <c r="G49" s="38"/>
      <c r="H49" s="39"/>
      <c r="I49" s="65"/>
      <c r="J49" s="35"/>
    </row>
    <row r="50" spans="1:10" ht="35.15" customHeight="1" x14ac:dyDescent="0.2">
      <c r="A50" s="33">
        <v>45</v>
      </c>
      <c r="B50" s="34"/>
      <c r="C50" s="44"/>
      <c r="D50" s="44"/>
      <c r="E50" s="36"/>
      <c r="F50" s="37"/>
      <c r="G50" s="38"/>
      <c r="H50" s="39"/>
      <c r="I50" s="65"/>
      <c r="J50" s="35"/>
    </row>
    <row r="51" spans="1:10" ht="12.75" customHeight="1" x14ac:dyDescent="0.2">
      <c r="A51" s="45"/>
      <c r="B51" s="46"/>
      <c r="C51" s="47"/>
      <c r="D51" s="48"/>
      <c r="E51" s="48"/>
      <c r="F51" s="47"/>
      <c r="G51" s="49"/>
      <c r="H51" s="49"/>
      <c r="I51" s="67"/>
      <c r="J51" s="48"/>
    </row>
    <row r="52" spans="1:10" ht="35.15" customHeight="1" x14ac:dyDescent="0.2">
      <c r="A52" s="2" t="s">
        <v>89</v>
      </c>
      <c r="B52" s="50"/>
      <c r="C52" s="51"/>
      <c r="D52" s="51"/>
      <c r="E52" s="51"/>
      <c r="F52" s="52"/>
      <c r="G52" s="53"/>
      <c r="H52" s="53"/>
      <c r="I52" s="68"/>
      <c r="J52" s="51"/>
    </row>
    <row r="53" spans="1:10" s="14" customFormat="1" ht="15.75" customHeight="1" x14ac:dyDescent="0.2">
      <c r="A53" s="31" t="s">
        <v>0</v>
      </c>
      <c r="B53" s="31"/>
      <c r="C53" s="54"/>
      <c r="D53" s="54" t="s">
        <v>2</v>
      </c>
      <c r="E53" s="54" t="s">
        <v>3</v>
      </c>
      <c r="F53" s="54" t="s">
        <v>14</v>
      </c>
      <c r="G53" s="55" t="s">
        <v>4</v>
      </c>
      <c r="H53" s="55" t="s">
        <v>5</v>
      </c>
      <c r="I53" s="69" t="s">
        <v>62</v>
      </c>
      <c r="J53" s="54" t="s">
        <v>6</v>
      </c>
    </row>
    <row r="54" spans="1:10" s="13" customFormat="1" ht="35.15" customHeight="1" x14ac:dyDescent="0.2">
      <c r="A54" s="33">
        <v>46</v>
      </c>
      <c r="B54" s="34"/>
      <c r="C54" s="35" t="s">
        <v>45</v>
      </c>
      <c r="D54" s="35" t="s">
        <v>47</v>
      </c>
      <c r="E54" s="36" t="s">
        <v>51</v>
      </c>
      <c r="F54" s="37" t="s">
        <v>27</v>
      </c>
      <c r="G54" s="38">
        <f t="shared" ref="G54:G57" si="1">IF(F54="","",IF(F54="一般",2000,1000))</f>
        <v>1000</v>
      </c>
      <c r="H54" s="39">
        <v>3500</v>
      </c>
      <c r="I54" s="65" t="s">
        <v>56</v>
      </c>
      <c r="J54" s="35"/>
    </row>
    <row r="55" spans="1:10" s="13" customFormat="1" ht="35.15" customHeight="1" x14ac:dyDescent="0.2">
      <c r="A55" s="33">
        <v>47</v>
      </c>
      <c r="B55" s="34"/>
      <c r="C55" s="35" t="s">
        <v>45</v>
      </c>
      <c r="D55" s="35" t="s">
        <v>43</v>
      </c>
      <c r="E55" s="36" t="s">
        <v>59</v>
      </c>
      <c r="F55" s="37" t="s">
        <v>27</v>
      </c>
      <c r="G55" s="38">
        <f t="shared" si="1"/>
        <v>1000</v>
      </c>
      <c r="H55" s="39">
        <v>3500</v>
      </c>
      <c r="I55" s="65" t="s">
        <v>56</v>
      </c>
      <c r="J55" s="35"/>
    </row>
    <row r="56" spans="1:10" s="13" customFormat="1" ht="35.15" customHeight="1" x14ac:dyDescent="0.2">
      <c r="A56" s="33">
        <v>48</v>
      </c>
      <c r="B56" s="34"/>
      <c r="C56" s="35" t="s">
        <v>46</v>
      </c>
      <c r="D56" s="35" t="s">
        <v>48</v>
      </c>
      <c r="E56" s="35" t="s">
        <v>52</v>
      </c>
      <c r="F56" s="37" t="s">
        <v>27</v>
      </c>
      <c r="G56" s="38">
        <f t="shared" si="1"/>
        <v>1000</v>
      </c>
      <c r="H56" s="39">
        <v>3500</v>
      </c>
      <c r="I56" s="65" t="s">
        <v>57</v>
      </c>
      <c r="J56" s="35"/>
    </row>
    <row r="57" spans="1:10" s="13" customFormat="1" ht="35.15" customHeight="1" x14ac:dyDescent="0.2">
      <c r="A57" s="33">
        <v>49</v>
      </c>
      <c r="B57" s="34"/>
      <c r="C57" s="35" t="s">
        <v>29</v>
      </c>
      <c r="D57" s="35" t="s">
        <v>30</v>
      </c>
      <c r="E57" s="35" t="s">
        <v>32</v>
      </c>
      <c r="F57" s="37" t="s">
        <v>27</v>
      </c>
      <c r="G57" s="38">
        <f t="shared" si="1"/>
        <v>1000</v>
      </c>
      <c r="H57" s="39">
        <v>3500</v>
      </c>
      <c r="I57" s="65" t="s">
        <v>54</v>
      </c>
      <c r="J57" s="35"/>
    </row>
    <row r="58" spans="1:10" s="13" customFormat="1" ht="35.15" customHeight="1" x14ac:dyDescent="0.2">
      <c r="A58" s="33">
        <v>50</v>
      </c>
      <c r="B58" s="34"/>
      <c r="C58" s="35" t="s">
        <v>60</v>
      </c>
      <c r="D58" s="35"/>
      <c r="E58" s="36" t="s">
        <v>28</v>
      </c>
      <c r="F58" s="37" t="s">
        <v>27</v>
      </c>
      <c r="G58" s="38">
        <f t="shared" ref="G58" si="2">IF(F58="","",IF(F58="一般",2000,1000))</f>
        <v>1000</v>
      </c>
      <c r="H58" s="39">
        <v>3500</v>
      </c>
      <c r="I58" s="65"/>
      <c r="J58" s="35"/>
    </row>
    <row r="59" spans="1:10" ht="35.15" customHeight="1" x14ac:dyDescent="0.2">
      <c r="A59" s="3"/>
      <c r="B59" s="15"/>
      <c r="C59" s="18"/>
      <c r="D59" s="18"/>
      <c r="E59" s="83" t="s">
        <v>8</v>
      </c>
      <c r="F59" s="84"/>
      <c r="G59" s="19">
        <f>COUNT(G6:G50,G54:G58)</f>
        <v>25</v>
      </c>
      <c r="H59" s="19">
        <f>COUNT(H6:H50,H54:H58)</f>
        <v>23</v>
      </c>
      <c r="I59" s="59"/>
      <c r="J59" s="18"/>
    </row>
    <row r="60" spans="1:10" ht="35.15" customHeight="1" x14ac:dyDescent="0.2">
      <c r="A60" s="3"/>
      <c r="B60" s="15"/>
      <c r="C60" s="18"/>
      <c r="D60" s="18"/>
      <c r="E60" s="81" t="s">
        <v>9</v>
      </c>
      <c r="F60" s="82"/>
      <c r="G60" s="17">
        <f>SUM(G6:G50,G54:G58)</f>
        <v>31000</v>
      </c>
      <c r="H60" s="17">
        <f>SUM(H6:H50,H54:H58)</f>
        <v>80500</v>
      </c>
      <c r="I60" s="59"/>
      <c r="J60" s="18"/>
    </row>
    <row r="62" spans="1:10" x14ac:dyDescent="0.2">
      <c r="F62" s="71" t="s">
        <v>16</v>
      </c>
      <c r="G62" s="72"/>
      <c r="H62" s="73"/>
      <c r="I62" s="4"/>
      <c r="J62" s="61"/>
    </row>
    <row r="63" spans="1:10" x14ac:dyDescent="0.2">
      <c r="F63" s="21" t="s">
        <v>4</v>
      </c>
      <c r="G63" s="21"/>
      <c r="H63" s="8">
        <f>G60</f>
        <v>31000</v>
      </c>
      <c r="I63" s="4"/>
      <c r="J63" s="62"/>
    </row>
    <row r="64" spans="1:10" x14ac:dyDescent="0.2">
      <c r="F64" s="21" t="s">
        <v>5</v>
      </c>
      <c r="G64" s="21"/>
      <c r="H64" s="8">
        <f>H60</f>
        <v>80500</v>
      </c>
      <c r="I64" s="4"/>
      <c r="J64" s="62"/>
    </row>
    <row r="65" spans="6:10" x14ac:dyDescent="0.2">
      <c r="F65" s="22" t="s">
        <v>11</v>
      </c>
      <c r="G65" s="22"/>
      <c r="H65" s="8">
        <v>0</v>
      </c>
      <c r="I65" s="4"/>
      <c r="J65" s="62"/>
    </row>
    <row r="66" spans="6:10" x14ac:dyDescent="0.2">
      <c r="F66" s="23" t="s">
        <v>10</v>
      </c>
      <c r="G66" s="23"/>
      <c r="H66" s="8">
        <f>SUM(H63:H65)</f>
        <v>111500</v>
      </c>
      <c r="I66" s="4"/>
      <c r="J66" s="62"/>
    </row>
    <row r="67" spans="6:10" x14ac:dyDescent="0.2">
      <c r="F67" s="77" t="s">
        <v>17</v>
      </c>
      <c r="G67" s="78"/>
      <c r="H67" s="79"/>
      <c r="I67" s="4"/>
      <c r="J67" s="61"/>
    </row>
    <row r="68" spans="6:10" x14ac:dyDescent="0.2">
      <c r="F68" s="21" t="s">
        <v>61</v>
      </c>
      <c r="G68" s="21"/>
      <c r="H68" s="8">
        <f>H64+H65</f>
        <v>80500</v>
      </c>
      <c r="I68" s="4"/>
      <c r="J68" s="62"/>
    </row>
    <row r="69" spans="6:10" x14ac:dyDescent="0.2">
      <c r="F69" s="21" t="s">
        <v>13</v>
      </c>
      <c r="G69" s="21"/>
      <c r="H69" s="7">
        <v>8748</v>
      </c>
      <c r="I69" s="4"/>
      <c r="J69" s="63"/>
    </row>
    <row r="70" spans="6:10" x14ac:dyDescent="0.2">
      <c r="F70" s="23" t="s">
        <v>10</v>
      </c>
      <c r="G70" s="23"/>
      <c r="H70" s="8">
        <f>SUM(H68:H69)</f>
        <v>89248</v>
      </c>
      <c r="I70" s="4"/>
      <c r="J70" s="62"/>
    </row>
    <row r="71" spans="6:10" x14ac:dyDescent="0.2">
      <c r="F71" s="74" t="s">
        <v>12</v>
      </c>
      <c r="G71" s="75"/>
      <c r="H71" s="76"/>
      <c r="I71" s="4"/>
      <c r="J71" s="61"/>
    </row>
    <row r="72" spans="6:10" x14ac:dyDescent="0.2">
      <c r="F72" s="20" t="s">
        <v>15</v>
      </c>
      <c r="G72" s="20"/>
      <c r="H72" s="9">
        <f>H66-H70</f>
        <v>22252</v>
      </c>
      <c r="I72" s="4"/>
      <c r="J72" s="64"/>
    </row>
  </sheetData>
  <autoFilter ref="A5:K50"/>
  <mergeCells count="6">
    <mergeCell ref="F62:H62"/>
    <mergeCell ref="F71:H71"/>
    <mergeCell ref="F67:H67"/>
    <mergeCell ref="A1:J1"/>
    <mergeCell ref="E60:F60"/>
    <mergeCell ref="E59:F59"/>
  </mergeCells>
  <phoneticPr fontId="3"/>
  <dataValidations count="2">
    <dataValidation type="list" allowBlank="1" showInputMessage="1" showErrorMessage="1" sqref="F54:F58 F6:F50">
      <formula1>"一般,隊員"</formula1>
    </dataValidation>
    <dataValidation type="list" allowBlank="1" showInputMessage="1" showErrorMessage="1" sqref="H54:H58 H6:H50">
      <formula1>"3500,-"</formula1>
    </dataValidation>
  </dataValidations>
  <printOptions horizontalCentered="1"/>
  <pageMargins left="0.11811023622047245" right="0.11811023622047245" top="0.35433070866141736" bottom="0.35433070866141736" header="0.31496062992125984" footer="0.31496062992125984"/>
  <pageSetup paperSize="9" scale="39"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参加リスト</vt:lpstr>
      <vt:lpstr>参加リスト!Print_Area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UemotoTomomi</dc:creator>
  <cp:lastModifiedBy>関西そなえ隊</cp:lastModifiedBy>
  <cp:lastPrinted>2015-12-09T12:06:17Z</cp:lastPrinted>
  <dcterms:created xsi:type="dcterms:W3CDTF">2014-11-18T05:21:34Z</dcterms:created>
  <dcterms:modified xsi:type="dcterms:W3CDTF">2015-12-09T12:13:04Z</dcterms:modified>
</cp:coreProperties>
</file>